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C:\Users\WendyCiancio\Downloads\"/>
    </mc:Choice>
  </mc:AlternateContent>
  <xr:revisionPtr revIDLastSave="0" documentId="8_{61E02A5F-9F31-4480-A3C5-3CD1BAFA6C7F}" xr6:coauthVersionLast="47" xr6:coauthVersionMax="47" xr10:uidLastSave="{00000000-0000-0000-0000-000000000000}"/>
  <bookViews>
    <workbookView xWindow="28680" yWindow="-4470" windowWidth="29040" windowHeight="15720" xr2:uid="{00000000-000D-0000-FFFF-FFFF00000000}"/>
  </bookViews>
  <sheets>
    <sheet name="Expense Report" sheetId="1" r:id="rId1"/>
  </sheets>
  <definedNames>
    <definedName name="MileageRate">'Expense Report'!$K$5</definedName>
    <definedName name="_xlnm.Print_Area" localSheetId="0">'Expense Report'!$B$2:$L$40</definedName>
    <definedName name="_xlnm.Print_Titles" localSheetId="0">'Expense Report'!$12:$12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L29" i="1"/>
  <c r="L28" i="1"/>
  <c r="L13" i="1" l="1"/>
  <c r="I14" i="1"/>
  <c r="I15" i="1"/>
  <c r="L15" i="1" s="1"/>
  <c r="I16" i="1"/>
  <c r="L16" i="1" s="1"/>
  <c r="I17" i="1"/>
  <c r="L17" i="1" s="1"/>
  <c r="I18" i="1"/>
  <c r="L18" i="1" s="1"/>
  <c r="I19" i="1"/>
  <c r="L19" i="1" s="1"/>
  <c r="I20" i="1"/>
  <c r="L20" i="1" s="1"/>
  <c r="I21" i="1"/>
  <c r="L21" i="1" s="1"/>
  <c r="I22" i="1"/>
  <c r="L22" i="1" s="1"/>
  <c r="I23" i="1"/>
  <c r="L23" i="1" s="1"/>
  <c r="I24" i="1"/>
  <c r="L24" i="1" s="1"/>
  <c r="E26" i="1"/>
  <c r="C9" i="1"/>
  <c r="D25" i="1"/>
  <c r="E25" i="1"/>
  <c r="F25" i="1"/>
  <c r="G25" i="1"/>
  <c r="H25" i="1"/>
  <c r="J25" i="1"/>
  <c r="I25" i="1" l="1"/>
  <c r="L14" i="1"/>
  <c r="L25" i="1" s="1"/>
  <c r="K7" i="1" l="1"/>
  <c r="C34" i="1"/>
</calcChain>
</file>

<file path=xl/sharedStrings.xml><?xml version="1.0" encoding="utf-8"?>
<sst xmlns="http://schemas.openxmlformats.org/spreadsheetml/2006/main" count="64" uniqueCount="54">
  <si>
    <t>Expense Reimbursement Report</t>
  </si>
  <si>
    <t xml:space="preserve"> </t>
  </si>
  <si>
    <t>Name</t>
  </si>
  <si>
    <t>Authorized by</t>
  </si>
  <si>
    <t>Per Mile Reimbursement</t>
  </si>
  <si>
    <t>Purpose</t>
  </si>
  <si>
    <t>Date Submitted</t>
  </si>
  <si>
    <t>Total Reimbursement Due</t>
  </si>
  <si>
    <t>Period</t>
  </si>
  <si>
    <t>Please Select</t>
  </si>
  <si>
    <t>Date</t>
  </si>
  <si>
    <t>Description of Expense</t>
  </si>
  <si>
    <t>Airfare</t>
  </si>
  <si>
    <t>Lodging</t>
  </si>
  <si>
    <t>Transport</t>
  </si>
  <si>
    <t>Meals</t>
  </si>
  <si>
    <t>Miles</t>
  </si>
  <si>
    <t>Mileage</t>
  </si>
  <si>
    <t>Misc.</t>
  </si>
  <si>
    <t>Category</t>
  </si>
  <si>
    <t>Total</t>
  </si>
  <si>
    <t>Program Reimbursement</t>
  </si>
  <si>
    <t>Councilors Meeting</t>
  </si>
  <si>
    <t>Chapter Services</t>
  </si>
  <si>
    <t>Board Meeting</t>
  </si>
  <si>
    <t>Yes</t>
  </si>
  <si>
    <t>No</t>
  </si>
  <si>
    <t>Payee</t>
  </si>
  <si>
    <t>Special Instructions:</t>
  </si>
  <si>
    <t>Honorarium Donation?</t>
  </si>
  <si>
    <t>Admin Award</t>
  </si>
  <si>
    <t>Name:</t>
  </si>
  <si>
    <t>Honorarium Amount:</t>
  </si>
  <si>
    <t>Student Research</t>
  </si>
  <si>
    <t>Address:</t>
  </si>
  <si>
    <t>Donation Amount:</t>
  </si>
  <si>
    <t>Professionalism</t>
  </si>
  <si>
    <t>Leadership</t>
  </si>
  <si>
    <t>Phone:</t>
  </si>
  <si>
    <t>Student Essay</t>
  </si>
  <si>
    <t>E-mail:</t>
  </si>
  <si>
    <t>MSSLP</t>
  </si>
  <si>
    <t>Moser Essay</t>
  </si>
  <si>
    <t>Check Amount</t>
  </si>
  <si>
    <t xml:space="preserve">   For Office Use Only </t>
  </si>
  <si>
    <t>Poetry Award</t>
  </si>
  <si>
    <t>W-9 on file?</t>
  </si>
  <si>
    <t>Postgraduate</t>
  </si>
  <si>
    <t>Visiting Professor</t>
  </si>
  <si>
    <t>Print</t>
  </si>
  <si>
    <t>Sign</t>
  </si>
  <si>
    <t>Authorized By</t>
  </si>
  <si>
    <t>Code</t>
  </si>
  <si>
    <t>Volunteer Clinical Faculty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</si>
</sst>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.000"/>
    <numFmt numFmtId="166" formatCode="#,##0.000000000"/>
  </numFmts>
  <fonts count="26" x14ac:knownFonts="1">
    <font>
      <sz val="12"/>
      <color theme="1"/>
      <name val="Calibri Light"/>
      <family val="2"/>
      <scheme val="minor"/>
    </font>
    <font>
      <sz val="11"/>
      <color theme="1"/>
      <name val="Calibri Light"/>
      <family val="2"/>
      <scheme val="minor"/>
    </font>
    <font>
      <sz val="10"/>
      <name val="Tahoma"/>
      <family val="2"/>
    </font>
    <font>
      <sz val="12"/>
      <color theme="1"/>
      <name val="Calibri Light"/>
      <family val="2"/>
      <scheme val="minor"/>
    </font>
    <font>
      <i/>
      <sz val="10"/>
      <color theme="1" tint="4.9989318521683403E-2"/>
      <name val="Calibri Light"/>
      <family val="1"/>
      <scheme val="minor"/>
    </font>
    <font>
      <sz val="10"/>
      <color theme="1" tint="4.9989318521683403E-2"/>
      <name val="Calibri"/>
      <family val="2"/>
      <scheme val="major"/>
    </font>
    <font>
      <sz val="10"/>
      <color theme="1"/>
      <name val="Calibri Light"/>
      <family val="2"/>
      <scheme val="minor"/>
    </font>
    <font>
      <sz val="10"/>
      <color theme="1"/>
      <name val="Calibri"/>
      <family val="2"/>
      <scheme val="major"/>
    </font>
    <font>
      <sz val="22"/>
      <color theme="0"/>
      <name val="Calibri"/>
      <family val="2"/>
      <scheme val="major"/>
    </font>
    <font>
      <b/>
      <sz val="12"/>
      <color theme="1"/>
      <name val="Calibri Light"/>
      <family val="2"/>
      <scheme val="minor"/>
    </font>
    <font>
      <b/>
      <sz val="11"/>
      <color theme="1"/>
      <name val="Calibri Light"/>
      <family val="2"/>
      <scheme val="minor"/>
    </font>
    <font>
      <sz val="10"/>
      <color theme="1" tint="0.14996795556505021"/>
      <name val="Calibri Light"/>
      <family val="2"/>
      <scheme val="minor"/>
    </font>
    <font>
      <b/>
      <i/>
      <sz val="10"/>
      <name val="Calibri Light"/>
      <family val="2"/>
      <scheme val="minor"/>
    </font>
    <font>
      <b/>
      <sz val="10"/>
      <name val="Calibri Light"/>
      <family val="2"/>
      <scheme val="minor"/>
    </font>
    <font>
      <b/>
      <sz val="10"/>
      <color theme="0"/>
      <name val="Calibri Light"/>
      <family val="2"/>
      <scheme val="minor"/>
    </font>
    <font>
      <b/>
      <sz val="10"/>
      <color theme="1"/>
      <name val="Calibri Light"/>
      <family val="2"/>
      <scheme val="minor"/>
    </font>
    <font>
      <b/>
      <sz val="12"/>
      <color rgb="FFFF0000"/>
      <name val="Calibri Light"/>
      <family val="2"/>
      <scheme val="minor"/>
    </font>
    <font>
      <b/>
      <sz val="11"/>
      <color theme="1" tint="0.14996795556505021"/>
      <name val="Calibri Light"/>
      <family val="2"/>
      <scheme val="minor"/>
    </font>
    <font>
      <b/>
      <i/>
      <sz val="12"/>
      <color theme="0"/>
      <name val="Calibri Light"/>
      <family val="2"/>
      <scheme val="minor"/>
    </font>
    <font>
      <sz val="10"/>
      <name val="Calibri Light"/>
      <family val="2"/>
      <scheme val="minor"/>
    </font>
    <font>
      <sz val="4"/>
      <name val="Calibri Light"/>
      <family val="2"/>
      <scheme val="minor"/>
    </font>
    <font>
      <b/>
      <i/>
      <sz val="10"/>
      <color rgb="FFFF0000"/>
      <name val="Calibri Light"/>
      <family val="2"/>
      <scheme val="minor"/>
    </font>
    <font>
      <b/>
      <sz val="12"/>
      <color theme="1" tint="0.14996795556505021"/>
      <name val="Calibri Light"/>
      <family val="2"/>
      <scheme val="minor"/>
    </font>
    <font>
      <b/>
      <sz val="12"/>
      <name val="Calibri Light"/>
      <family val="2"/>
      <scheme val="minor"/>
    </font>
    <font>
      <sz val="4"/>
      <color theme="0"/>
      <name val="Calibri Light"/>
      <family val="2"/>
      <scheme val="minor"/>
    </font>
    <font>
      <sz val="12"/>
      <color theme="0"/>
      <name val="Calibri Light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ABDFB5"/>
        <bgColor indexed="64"/>
      </patternFill>
    </fill>
  </fills>
  <borders count="39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23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3" fillId="0" borderId="0" applyFont="0" applyFill="0" applyBorder="0" applyAlignment="0" applyProtection="0"/>
  </cellStyleXfs>
  <cellXfs count="108">
    <xf numFmtId="0" fontId="0" fillId="0" borderId="0" xfId="0">
      <alignment vertical="center"/>
    </xf>
    <xf numFmtId="0" fontId="0" fillId="0" borderId="5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18" xfId="0" applyBorder="1" applyAlignment="1">
      <alignment horizontal="left"/>
    </xf>
    <xf numFmtId="14" fontId="5" fillId="0" borderId="1" xfId="0" applyNumberFormat="1" applyFont="1" applyBorder="1" applyAlignment="1" applyProtection="1">
      <alignment horizontal="left" vertical="center" indent="1"/>
      <protection locked="0"/>
    </xf>
    <xf numFmtId="14" fontId="6" fillId="0" borderId="10" xfId="0" applyNumberFormat="1" applyFont="1" applyBorder="1" applyAlignment="1" applyProtection="1">
      <alignment horizontal="left" vertical="center" indent="1"/>
      <protection locked="0"/>
    </xf>
    <xf numFmtId="0" fontId="6" fillId="0" borderId="0" xfId="0" applyFont="1" applyAlignment="1" applyProtection="1">
      <alignment horizontal="left" vertical="center" wrapText="1" indent="1"/>
      <protection locked="0"/>
    </xf>
    <xf numFmtId="14" fontId="6" fillId="5" borderId="10" xfId="0" applyNumberFormat="1" applyFont="1" applyFill="1" applyBorder="1" applyAlignment="1" applyProtection="1">
      <alignment horizontal="left" vertical="center" indent="1"/>
      <protection locked="0"/>
    </xf>
    <xf numFmtId="0" fontId="6" fillId="5" borderId="0" xfId="0" applyFont="1" applyFill="1" applyAlignment="1" applyProtection="1">
      <alignment horizontal="left" vertical="center" wrapText="1" indent="1"/>
      <protection locked="0"/>
    </xf>
    <xf numFmtId="44" fontId="6" fillId="0" borderId="0" xfId="0" applyNumberFormat="1" applyFont="1" applyAlignment="1" applyProtection="1">
      <alignment horizontal="left" vertical="center" indent="1"/>
      <protection locked="0"/>
    </xf>
    <xf numFmtId="43" fontId="6" fillId="5" borderId="0" xfId="0" applyNumberFormat="1" applyFont="1" applyFill="1" applyAlignment="1" applyProtection="1">
      <alignment horizontal="left" vertical="center" indent="1"/>
      <protection locked="0"/>
    </xf>
    <xf numFmtId="43" fontId="6" fillId="0" borderId="0" xfId="0" applyNumberFormat="1" applyFont="1" applyAlignment="1" applyProtection="1">
      <alignment horizontal="left" vertical="center" indent="1"/>
      <protection locked="0"/>
    </xf>
    <xf numFmtId="2" fontId="6" fillId="0" borderId="0" xfId="0" applyNumberFormat="1" applyFont="1" applyAlignment="1" applyProtection="1">
      <alignment horizontal="left" vertical="center" indent="1"/>
      <protection locked="0"/>
    </xf>
    <xf numFmtId="2" fontId="6" fillId="5" borderId="0" xfId="0" applyNumberFormat="1" applyFont="1" applyFill="1" applyAlignment="1" applyProtection="1">
      <alignment horizontal="left" vertical="center" indent="1"/>
      <protection locked="0"/>
    </xf>
    <xf numFmtId="49" fontId="1" fillId="0" borderId="19" xfId="0" applyNumberFormat="1" applyFont="1" applyBorder="1" applyAlignment="1" applyProtection="1">
      <alignment horizontal="left" vertical="center"/>
      <protection locked="0"/>
    </xf>
    <xf numFmtId="49" fontId="1" fillId="0" borderId="27" xfId="0" applyNumberFormat="1" applyFont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164" fontId="14" fillId="3" borderId="11" xfId="0" applyNumberFormat="1" applyFont="1" applyFill="1" applyBorder="1" applyAlignment="1">
      <alignment horizontal="center" vertical="center"/>
    </xf>
    <xf numFmtId="164" fontId="14" fillId="3" borderId="14" xfId="0" applyNumberFormat="1" applyFont="1" applyFill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36" xfId="0" applyBorder="1">
      <alignment vertical="center"/>
    </xf>
    <xf numFmtId="0" fontId="4" fillId="0" borderId="10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165" fontId="5" fillId="0" borderId="1" xfId="0" applyNumberFormat="1" applyFont="1" applyBorder="1" applyAlignment="1">
      <alignment horizontal="left" vertical="center" indent="1"/>
    </xf>
    <xf numFmtId="0" fontId="0" fillId="0" borderId="11" xfId="0" applyBorder="1">
      <alignment vertical="center"/>
    </xf>
    <xf numFmtId="164" fontId="5" fillId="0" borderId="1" xfId="0" applyNumberFormat="1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0" fillId="0" borderId="10" xfId="0" applyFont="1" applyBorder="1">
      <alignment vertical="center"/>
    </xf>
    <xf numFmtId="0" fontId="0" fillId="4" borderId="6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4" fillId="0" borderId="10" xfId="0" applyFont="1" applyBorder="1">
      <alignment vertical="center"/>
    </xf>
    <xf numFmtId="0" fontId="9" fillId="3" borderId="10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44" fontId="6" fillId="0" borderId="0" xfId="1" applyNumberFormat="1" applyFont="1" applyFill="1" applyBorder="1" applyAlignment="1" applyProtection="1">
      <alignment horizontal="left" vertical="center" indent="1"/>
    </xf>
    <xf numFmtId="44" fontId="6" fillId="0" borderId="11" xfId="0" applyNumberFormat="1" applyFont="1" applyBorder="1" applyAlignment="1">
      <alignment horizontal="right" vertical="center" indent="1"/>
    </xf>
    <xf numFmtId="43" fontId="6" fillId="5" borderId="0" xfId="1" applyFont="1" applyFill="1" applyBorder="1" applyAlignment="1" applyProtection="1">
      <alignment horizontal="left" vertical="center" indent="1"/>
    </xf>
    <xf numFmtId="43" fontId="6" fillId="5" borderId="11" xfId="0" applyNumberFormat="1" applyFont="1" applyFill="1" applyBorder="1" applyAlignment="1">
      <alignment horizontal="right" vertical="center" indent="1"/>
    </xf>
    <xf numFmtId="43" fontId="6" fillId="0" borderId="0" xfId="1" applyFont="1" applyFill="1" applyBorder="1" applyAlignment="1" applyProtection="1">
      <alignment horizontal="left" vertical="center" indent="1"/>
    </xf>
    <xf numFmtId="43" fontId="6" fillId="0" borderId="11" xfId="0" applyNumberFormat="1" applyFont="1" applyBorder="1" applyAlignment="1">
      <alignment horizontal="right" vertical="center" indent="1"/>
    </xf>
    <xf numFmtId="0" fontId="25" fillId="0" borderId="0" xfId="0" applyFont="1">
      <alignment vertical="center"/>
    </xf>
    <xf numFmtId="0" fontId="24" fillId="0" borderId="0" xfId="0" applyFont="1" applyAlignment="1">
      <alignment horizontal="left" vertical="center"/>
    </xf>
    <xf numFmtId="44" fontId="14" fillId="3" borderId="12" xfId="0" applyNumberFormat="1" applyFont="1" applyFill="1" applyBorder="1" applyAlignment="1">
      <alignment horizontal="center" vertical="center"/>
    </xf>
    <xf numFmtId="44" fontId="14" fillId="3" borderId="13" xfId="0" applyNumberFormat="1" applyFont="1" applyFill="1" applyBorder="1" applyAlignment="1">
      <alignment horizontal="center" vertical="center"/>
    </xf>
    <xf numFmtId="164" fontId="14" fillId="3" borderId="13" xfId="0" applyNumberFormat="1" applyFont="1" applyFill="1" applyBorder="1" applyAlignment="1">
      <alignment horizontal="center" vertical="center"/>
    </xf>
    <xf numFmtId="164" fontId="14" fillId="3" borderId="37" xfId="0" applyNumberFormat="1" applyFont="1" applyFill="1" applyBorder="1" applyAlignment="1">
      <alignment horizontal="center" vertical="center"/>
    </xf>
    <xf numFmtId="2" fontId="14" fillId="3" borderId="13" xfId="0" applyNumberFormat="1" applyFont="1" applyFill="1" applyBorder="1" applyAlignment="1">
      <alignment horizontal="center" vertical="center"/>
    </xf>
    <xf numFmtId="44" fontId="14" fillId="3" borderId="38" xfId="0" applyNumberFormat="1" applyFont="1" applyFill="1" applyBorder="1" applyAlignment="1">
      <alignment horizontal="right" vertical="center"/>
    </xf>
    <xf numFmtId="4" fontId="22" fillId="5" borderId="24" xfId="0" applyNumberFormat="1" applyFont="1" applyFill="1" applyBorder="1">
      <alignment vertical="center"/>
    </xf>
    <xf numFmtId="4" fontId="11" fillId="5" borderId="22" xfId="0" applyNumberFormat="1" applyFont="1" applyFill="1" applyBorder="1">
      <alignment vertical="center"/>
    </xf>
    <xf numFmtId="0" fontId="24" fillId="0" borderId="0" xfId="0" applyFont="1">
      <alignment vertical="center"/>
    </xf>
    <xf numFmtId="0" fontId="10" fillId="0" borderId="10" xfId="0" applyFont="1" applyBorder="1" applyAlignment="1"/>
    <xf numFmtId="4" fontId="22" fillId="5" borderId="10" xfId="0" applyNumberFormat="1" applyFont="1" applyFill="1" applyBorder="1">
      <alignment vertical="center"/>
    </xf>
    <xf numFmtId="4" fontId="11" fillId="5" borderId="0" xfId="0" applyNumberFormat="1" applyFont="1" applyFill="1">
      <alignment vertical="center"/>
    </xf>
    <xf numFmtId="0" fontId="1" fillId="0" borderId="0" xfId="0" applyFont="1">
      <alignment vertical="center"/>
    </xf>
    <xf numFmtId="4" fontId="23" fillId="5" borderId="31" xfId="0" applyNumberFormat="1" applyFont="1" applyFill="1" applyBorder="1">
      <alignment vertical="center"/>
    </xf>
    <xf numFmtId="4" fontId="19" fillId="5" borderId="21" xfId="0" applyNumberFormat="1" applyFont="1" applyFill="1" applyBorder="1">
      <alignment vertical="center"/>
    </xf>
    <xf numFmtId="0" fontId="10" fillId="0" borderId="10" xfId="0" applyFont="1" applyBorder="1">
      <alignment vertical="center"/>
    </xf>
    <xf numFmtId="166" fontId="17" fillId="0" borderId="33" xfId="0" applyNumberFormat="1" applyFont="1" applyBorder="1" applyAlignment="1">
      <alignment horizontal="left" vertical="center"/>
    </xf>
    <xf numFmtId="164" fontId="16" fillId="0" borderId="34" xfId="0" applyNumberFormat="1" applyFont="1" applyBorder="1">
      <alignment vertical="center"/>
    </xf>
    <xf numFmtId="0" fontId="15" fillId="0" borderId="26" xfId="0" applyFont="1" applyBorder="1">
      <alignment vertical="center"/>
    </xf>
    <xf numFmtId="0" fontId="15" fillId="0" borderId="23" xfId="0" applyFont="1" applyBorder="1" applyAlignment="1">
      <alignment horizontal="left" vertical="center" indent="5"/>
    </xf>
    <xf numFmtId="0" fontId="15" fillId="0" borderId="27" xfId="0" applyFont="1" applyBorder="1">
      <alignment vertical="center"/>
    </xf>
    <xf numFmtId="0" fontId="9" fillId="0" borderId="20" xfId="0" applyFont="1" applyBorder="1" applyAlignment="1"/>
    <xf numFmtId="0" fontId="9" fillId="0" borderId="20" xfId="0" applyFont="1" applyBorder="1">
      <alignment vertical="center"/>
    </xf>
    <xf numFmtId="0" fontId="9" fillId="0" borderId="20" xfId="0" applyFont="1" applyBorder="1" applyAlignment="1">
      <alignment horizontal="left"/>
    </xf>
    <xf numFmtId="0" fontId="13" fillId="0" borderId="31" xfId="0" applyFont="1" applyBorder="1" applyAlignment="1"/>
    <xf numFmtId="0" fontId="13" fillId="0" borderId="21" xfId="0" applyFont="1" applyBorder="1" applyAlignment="1">
      <alignment horizontal="left" indent="6"/>
    </xf>
    <xf numFmtId="0" fontId="15" fillId="0" borderId="32" xfId="0" applyFont="1" applyBorder="1" applyAlignment="1">
      <alignment horizontal="center"/>
    </xf>
    <xf numFmtId="164" fontId="14" fillId="3" borderId="25" xfId="0" applyNumberFormat="1" applyFont="1" applyFill="1" applyBorder="1" applyAlignment="1" applyProtection="1">
      <alignment horizontal="center" vertical="center"/>
      <protection locked="0"/>
    </xf>
    <xf numFmtId="4" fontId="6" fillId="0" borderId="0" xfId="0" applyNumberFormat="1" applyFont="1" applyAlignment="1" applyProtection="1">
      <alignment horizontal="left" vertical="center"/>
      <protection locked="0"/>
    </xf>
    <xf numFmtId="4" fontId="6" fillId="5" borderId="0" xfId="0" applyNumberFormat="1" applyFont="1" applyFill="1" applyAlignment="1" applyProtection="1">
      <alignment horizontal="left" vertical="center"/>
      <protection locked="0"/>
    </xf>
    <xf numFmtId="0" fontId="13" fillId="0" borderId="29" xfId="0" applyFont="1" applyBorder="1" applyAlignment="1">
      <alignment horizontal="center" wrapText="1"/>
    </xf>
    <xf numFmtId="0" fontId="13" fillId="0" borderId="30" xfId="0" applyFont="1" applyBorder="1" applyAlignment="1">
      <alignment horizontal="center" wrapText="1"/>
    </xf>
    <xf numFmtId="0" fontId="12" fillId="2" borderId="24" xfId="0" applyFont="1" applyFill="1" applyBorder="1" applyAlignment="1">
      <alignment horizontal="center"/>
    </xf>
    <xf numFmtId="0" fontId="12" fillId="2" borderId="22" xfId="0" applyFont="1" applyFill="1" applyBorder="1" applyAlignment="1">
      <alignment horizontal="center"/>
    </xf>
    <xf numFmtId="0" fontId="12" fillId="2" borderId="25" xfId="0" applyFont="1" applyFill="1" applyBorder="1" applyAlignment="1">
      <alignment horizontal="center"/>
    </xf>
    <xf numFmtId="0" fontId="0" fillId="0" borderId="15" xfId="0" applyBorder="1" applyAlignment="1" applyProtection="1">
      <alignment horizontal="left" vertical="top"/>
      <protection locked="0"/>
    </xf>
    <xf numFmtId="0" fontId="0" fillId="0" borderId="16" xfId="0" applyBorder="1" applyAlignment="1" applyProtection="1">
      <alignment horizontal="left" vertical="top"/>
      <protection locked="0"/>
    </xf>
    <xf numFmtId="0" fontId="0" fillId="0" borderId="17" xfId="0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11" xfId="0" applyBorder="1" applyAlignment="1" applyProtection="1">
      <alignment horizontal="left" vertical="top"/>
      <protection locked="0"/>
    </xf>
    <xf numFmtId="0" fontId="0" fillId="0" borderId="31" xfId="0" applyBorder="1" applyAlignment="1" applyProtection="1">
      <alignment horizontal="left" vertical="top"/>
      <protection locked="0"/>
    </xf>
    <xf numFmtId="0" fontId="0" fillId="0" borderId="21" xfId="0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alignment horizontal="left" vertical="top"/>
      <protection locked="0"/>
    </xf>
    <xf numFmtId="0" fontId="8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5" fillId="0" borderId="2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18" fillId="3" borderId="33" xfId="0" applyFont="1" applyFill="1" applyBorder="1" applyAlignment="1">
      <alignment horizontal="center"/>
    </xf>
    <xf numFmtId="0" fontId="18" fillId="3" borderId="34" xfId="0" applyFont="1" applyFill="1" applyBorder="1" applyAlignment="1">
      <alignment horizontal="center"/>
    </xf>
    <xf numFmtId="0" fontId="5" fillId="0" borderId="2" xfId="0" applyFont="1" applyBorder="1" applyAlignment="1" applyProtection="1">
      <alignment horizontal="left" vertical="center" indent="1"/>
      <protection locked="0"/>
    </xf>
    <xf numFmtId="0" fontId="5" fillId="0" borderId="4" xfId="0" applyFont="1" applyBorder="1" applyAlignment="1" applyProtection="1">
      <alignment horizontal="left" vertical="center" indent="1"/>
      <protection locked="0"/>
    </xf>
    <xf numFmtId="0" fontId="7" fillId="0" borderId="2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 indent="1"/>
    </xf>
    <xf numFmtId="0" fontId="18" fillId="3" borderId="33" xfId="0" applyFont="1" applyFill="1" applyBorder="1" applyAlignment="1">
      <alignment horizontal="left"/>
    </xf>
    <xf numFmtId="0" fontId="18" fillId="3" borderId="35" xfId="0" applyFont="1" applyFill="1" applyBorder="1" applyAlignment="1">
      <alignment horizontal="left"/>
    </xf>
    <xf numFmtId="0" fontId="18" fillId="3" borderId="34" xfId="0" applyFont="1" applyFill="1" applyBorder="1" applyAlignment="1">
      <alignment horizontal="left"/>
    </xf>
    <xf numFmtId="0" fontId="21" fillId="0" borderId="35" xfId="0" applyFont="1" applyBorder="1" applyAlignment="1">
      <alignment horizontal="left"/>
    </xf>
  </cellXfs>
  <cellStyles count="2">
    <cellStyle name="Comma" xfId="1" builtinId="3"/>
    <cellStyle name="Normal" xfId="0" builtinId="0" customBuiltin="1"/>
  </cellStyles>
  <dxfs count="29">
    <dxf>
      <fill>
        <gradientFill degree="90">
          <stop position="0">
            <color theme="0"/>
          </stop>
          <stop position="0.5">
            <color rgb="FFFFFF00"/>
          </stop>
          <stop position="1">
            <color theme="0"/>
          </stop>
        </gradient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 Light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1" tint="0.34998626667073579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numFmt numFmtId="34" formatCode="_(&quot;$&quot;* #,##0.00_);_(&quot;$&quot;* \(#,##0.00\);_(&quot;$&quot;* &quot;-&quot;??_);_(@_)"/>
      <alignment horizontal="right" vertical="center" textRotation="0" wrapTex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 Light"/>
        <scheme val="minor"/>
      </font>
      <numFmt numFmtId="0" formatCode="General"/>
      <fill>
        <patternFill patternType="solid">
          <fgColor indexed="64"/>
          <bgColor theme="1" tint="0.34998626667073579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inor"/>
      </font>
      <numFmt numFmtId="4" formatCode="#,##0.00"/>
      <fill>
        <patternFill patternType="solid">
          <fgColor indexed="64"/>
          <bgColor theme="5" tint="0.59999389629810485"/>
        </patternFill>
      </fill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 Light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1" tint="0.34998626667073579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 Light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1" tint="0.34998626667073579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numFmt numFmtId="34" formatCode="_(&quot;$&quot;* #,##0.00_);_(&quot;$&quot;* \(#,##0.00\);_(&quot;$&quot;* &quot;-&quot;??_);_(@_)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 Light"/>
        <scheme val="minor"/>
      </font>
      <numFmt numFmtId="35" formatCode="_(* #,##0.00_);_(* \(#,##0.00\);_(* &quot;-&quot;??_);_(@_)"/>
      <fill>
        <patternFill patternType="solid">
          <fgColor indexed="64"/>
          <bgColor theme="1" tint="0.34998626667073579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numFmt numFmtId="2" formatCode="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 Light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1" tint="0.34998626667073579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 Light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1" tint="0.34998626667073579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 Light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1" tint="0.34998626667073579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 Light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1" tint="0.34998626667073579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 Light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1" tint="0.34998626667073579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 Light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1" tint="0.34998626667073579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protection locked="0" hidden="0"/>
    </dxf>
    <dxf>
      <font>
        <strike val="0"/>
        <outline val="0"/>
        <shadow val="0"/>
        <u val="none"/>
        <vertAlign val="baseline"/>
        <sz val="12"/>
        <color theme="0"/>
        <name val="Calibri Light"/>
        <scheme val="min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0" indent="0" justifyLastLine="0" shrinkToFit="0" readingOrder="0"/>
    </dxf>
    <dxf>
      <alignment horizontal="left" vertical="center" textRotation="0" indent="0" justifyLastLine="0" shrinkToFit="0" readingOrder="0"/>
      <protection locked="1" hidden="0"/>
    </dxf>
    <dxf>
      <font>
        <b/>
      </font>
      <fill>
        <patternFill patternType="solid">
          <fgColor indexed="64"/>
          <bgColor rgb="FF008000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color theme="1" tint="0.14996795556505021"/>
      </font>
      <fill>
        <patternFill>
          <bgColor theme="0" tint="-0.14996795556505021"/>
        </patternFill>
      </fill>
      <border diagonalUp="0" diagonalDown="0">
        <left/>
        <right/>
        <top/>
        <bottom/>
        <vertical style="thin">
          <color theme="0"/>
        </vertical>
        <horizontal/>
      </border>
    </dxf>
    <dxf>
      <font>
        <b val="0"/>
        <i val="0"/>
        <color theme="0"/>
      </font>
      <fill>
        <patternFill patternType="solid">
          <fgColor theme="6"/>
          <bgColor theme="1" tint="0.34998626667073579"/>
        </patternFill>
      </fill>
      <border>
        <horizontal/>
      </border>
    </dxf>
    <dxf>
      <font>
        <b val="0"/>
        <i val="0"/>
        <color theme="1" tint="0.14996795556505021"/>
      </font>
      <border>
        <vertical style="thin">
          <color theme="0" tint="-0.14996795556505021"/>
        </vertical>
        <horizontal style="thin">
          <color theme="0" tint="-0.14993743705557422"/>
        </horizontal>
      </border>
    </dxf>
  </dxfs>
  <tableStyles count="1" defaultTableStyle="Travel Expense Report" defaultPivotStyle="PivotStyleLight16">
    <tableStyle name="Travel Expense Report" pivot="0" count="3" xr9:uid="{00000000-0011-0000-FFFF-FFFF00000000}">
      <tableStyleElement type="wholeTable" dxfId="28"/>
      <tableStyleElement type="headerRow" dxfId="27"/>
      <tableStyleElement type="totalRow" dxfId="26"/>
    </tableStyle>
  </tableStyles>
  <colors>
    <mruColors>
      <color rgb="FF008000"/>
      <color rgb="FFABDFB5"/>
      <color rgb="FFD2FEE7"/>
      <color rgb="FFAFD7FF"/>
      <color rgb="FF05CB1D"/>
      <color rgb="FFCCFF33"/>
      <color rgb="FF006600"/>
      <color rgb="FFFF0000"/>
      <color rgb="FF006260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19052</xdr:rowOff>
    </xdr:from>
    <xdr:to>
      <xdr:col>2</xdr:col>
      <xdr:colOff>968233</xdr:colOff>
      <xdr:row>2</xdr:row>
      <xdr:rowOff>180976</xdr:rowOff>
    </xdr:to>
    <xdr:pic>
      <xdr:nvPicPr>
        <xdr:cNvPr id="21" name="Picture 20" descr="Image result for alpha omega alpha honor medical society">
          <a:extLst>
            <a:ext uri="{FF2B5EF4-FFF2-40B4-BE49-F238E27FC236}">
              <a16:creationId xmlns:a16="http://schemas.microsoft.com/office/drawing/2014/main" id="{2E7B4765-FA86-4287-964C-68FE5F744E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4" t="20171" r="1" b="20738"/>
        <a:stretch/>
      </xdr:blipFill>
      <xdr:spPr bwMode="auto">
        <a:xfrm>
          <a:off x="847725" y="228602"/>
          <a:ext cx="968233" cy="523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s" displayName="Expenses" ref="B12:L24" totalsRowShown="0" headerRowDxfId="25" dataDxfId="24" totalsRowDxfId="23">
  <sortState xmlns:xlrd2="http://schemas.microsoft.com/office/spreadsheetml/2017/richdata2" ref="B13:L24">
    <sortCondition ref="B14"/>
  </sortState>
  <tableColumns count="11">
    <tableColumn id="1" xr3:uid="{00000000-0010-0000-0000-000001000000}" name="Date" dataDxfId="22" totalsRowDxfId="21"/>
    <tableColumn id="2" xr3:uid="{00000000-0010-0000-0000-000002000000}" name="Description of Expense" dataDxfId="20" totalsRowDxfId="19"/>
    <tableColumn id="3" xr3:uid="{00000000-0010-0000-0000-000003000000}" name="Airfare" dataDxfId="18" totalsRowDxfId="17"/>
    <tableColumn id="4" xr3:uid="{00000000-0010-0000-0000-000004000000}" name="Lodging" dataDxfId="16" totalsRowDxfId="15"/>
    <tableColumn id="5" xr3:uid="{00000000-0010-0000-0000-000005000000}" name="Transport" dataDxfId="14" totalsRowDxfId="13"/>
    <tableColumn id="6" xr3:uid="{00000000-0010-0000-0000-000006000000}" name="Meals" dataDxfId="12" totalsRowDxfId="11"/>
    <tableColumn id="8" xr3:uid="{00000000-0010-0000-0000-000008000000}" name="Miles" dataDxfId="10" totalsRowDxfId="9"/>
    <tableColumn id="9" xr3:uid="{00000000-0010-0000-0000-000009000000}" name="Mileage" dataDxfId="8" totalsRowDxfId="7" dataCellStyle="Comma">
      <calculatedColumnFormula>'Expense Report'!$H13*MileageRate</calculatedColumnFormula>
    </tableColumn>
    <tableColumn id="10" xr3:uid="{00000000-0010-0000-0000-00000A000000}" name="Misc." dataDxfId="6" totalsRowDxfId="5"/>
    <tableColumn id="12" xr3:uid="{00000000-0010-0000-0000-00000C000000}" name="Category" dataDxfId="4" totalsRowDxfId="3"/>
    <tableColumn id="13" xr3:uid="{00000000-0010-0000-0000-00000D000000}" name="Total" dataDxfId="2" totalsRowDxfId="1">
      <calculatedColumnFormula>SUM('Expense Report'!$I13:$J13,'Expense Report'!$D13:$G13)</calculatedColumnFormula>
    </tableColumn>
  </tableColumns>
  <tableStyleInfo name="Travel Expense Report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Travel Expense Report">
      <a:majorFont>
        <a:latin typeface="Calibri"/>
        <a:ea typeface=""/>
        <a:cs typeface=""/>
      </a:majorFont>
      <a:minorFont>
        <a:latin typeface="Calibr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autoPageBreaks="0" fitToPage="1"/>
  </sheetPr>
  <dimension ref="B1:M38"/>
  <sheetViews>
    <sheetView showGridLines="0" tabSelected="1" topLeftCell="B1" zoomScaleNormal="100" workbookViewId="0">
      <selection activeCell="I14" sqref="I14"/>
    </sheetView>
  </sheetViews>
  <sheetFormatPr defaultColWidth="11.5" defaultRowHeight="15.75" x14ac:dyDescent="0.25"/>
  <cols>
    <col min="1" max="1" width="1.875" customWidth="1"/>
    <col min="2" max="2" width="13" customWidth="1"/>
    <col min="3" max="3" width="29.375" customWidth="1"/>
    <col min="4" max="7" width="10" customWidth="1"/>
    <col min="8" max="8" width="12.125" bestFit="1" customWidth="1"/>
    <col min="9" max="9" width="10" customWidth="1"/>
    <col min="10" max="10" width="11.625" customWidth="1"/>
    <col min="11" max="11" width="18.125" customWidth="1"/>
    <col min="12" max="12" width="11.625" customWidth="1"/>
    <col min="13" max="13" width="22" bestFit="1" customWidth="1"/>
  </cols>
  <sheetData>
    <row r="1" spans="2:13" ht="16.5" thickBot="1" x14ac:dyDescent="0.3"/>
    <row r="2" spans="2:13" ht="28.5" customHeight="1" x14ac:dyDescent="0.25">
      <c r="B2" s="91" t="s">
        <v>0</v>
      </c>
      <c r="C2" s="92"/>
      <c r="D2" s="92"/>
      <c r="E2" s="92"/>
      <c r="F2" s="92"/>
      <c r="G2" s="92"/>
      <c r="H2" s="92"/>
      <c r="I2" s="92"/>
      <c r="J2" s="92"/>
      <c r="K2" s="92"/>
      <c r="L2" s="93"/>
      <c r="M2" t="s">
        <v>1</v>
      </c>
    </row>
    <row r="3" spans="2:13" ht="15.75" customHeight="1" x14ac:dyDescent="0.25">
      <c r="B3" s="94"/>
      <c r="C3" s="95"/>
      <c r="D3" s="95"/>
      <c r="E3" s="95"/>
      <c r="F3" s="95"/>
      <c r="G3" s="95"/>
      <c r="H3" s="95"/>
      <c r="I3" s="95"/>
      <c r="J3" s="95"/>
      <c r="K3" s="95"/>
      <c r="L3" s="95"/>
      <c r="M3" s="20"/>
    </row>
    <row r="4" spans="2:13" ht="18" customHeight="1" x14ac:dyDescent="0.25">
      <c r="B4" s="20"/>
      <c r="L4" s="21"/>
    </row>
    <row r="5" spans="2:13" ht="18" customHeight="1" x14ac:dyDescent="0.25">
      <c r="B5" s="22" t="s">
        <v>2</v>
      </c>
      <c r="C5" s="96"/>
      <c r="D5" s="97"/>
      <c r="F5" s="23" t="s">
        <v>3</v>
      </c>
      <c r="G5" s="100" t="s">
        <v>1</v>
      </c>
      <c r="H5" s="101"/>
      <c r="J5" s="23" t="s">
        <v>4</v>
      </c>
      <c r="K5" s="24">
        <v>0.76</v>
      </c>
      <c r="L5" s="25"/>
    </row>
    <row r="6" spans="2:13" ht="6" customHeight="1" x14ac:dyDescent="0.25">
      <c r="B6" s="22"/>
      <c r="J6" s="23"/>
      <c r="L6" s="25"/>
    </row>
    <row r="7" spans="2:13" ht="18" customHeight="1" x14ac:dyDescent="0.25">
      <c r="B7" s="22" t="s">
        <v>5</v>
      </c>
      <c r="C7" s="96"/>
      <c r="D7" s="97"/>
      <c r="F7" s="23" t="s">
        <v>6</v>
      </c>
      <c r="G7" s="5"/>
      <c r="J7" s="23" t="s">
        <v>7</v>
      </c>
      <c r="K7" s="26">
        <f>'Expense Report'!$L$25</f>
        <v>0</v>
      </c>
      <c r="L7" s="25"/>
    </row>
    <row r="8" spans="2:13" ht="6" customHeight="1" x14ac:dyDescent="0.25">
      <c r="B8" s="22"/>
      <c r="C8" s="27"/>
      <c r="F8" s="28"/>
      <c r="L8" s="25"/>
    </row>
    <row r="9" spans="2:13" ht="18" customHeight="1" x14ac:dyDescent="0.25">
      <c r="B9" s="22" t="s">
        <v>8</v>
      </c>
      <c r="C9" s="102" t="str">
        <f>IF(MIN(B13:B24)=MAX(B13:B24),TEXT(MIN(B13:B24),"m/d/yy"),"From "&amp;TEXT(MIN(B13:B24),"m/d/yy")&amp;" to "&amp;TEXT(MAX(B13:B24),"m/d/yy"))</f>
        <v>1/0/00</v>
      </c>
      <c r="D9" s="103"/>
      <c r="F9" s="29"/>
      <c r="L9" s="25"/>
    </row>
    <row r="10" spans="2:13" ht="15" customHeight="1" thickBot="1" x14ac:dyDescent="0.3">
      <c r="B10" s="20"/>
      <c r="L10" s="25"/>
      <c r="M10" s="30"/>
    </row>
    <row r="11" spans="2:13" ht="6" customHeight="1" x14ac:dyDescent="0.25">
      <c r="B11" s="31"/>
      <c r="C11" s="32"/>
      <c r="D11" s="32"/>
      <c r="E11" s="32"/>
      <c r="F11" s="32"/>
      <c r="G11" s="32"/>
      <c r="H11" s="32"/>
      <c r="I11" s="32"/>
      <c r="J11" s="32"/>
      <c r="K11" s="33"/>
      <c r="L11" s="34"/>
      <c r="M11" s="35" t="s">
        <v>9</v>
      </c>
    </row>
    <row r="12" spans="2:13" ht="26.25" customHeight="1" x14ac:dyDescent="0.25">
      <c r="B12" s="36" t="s">
        <v>10</v>
      </c>
      <c r="C12" s="37" t="s">
        <v>11</v>
      </c>
      <c r="D12" s="37" t="s">
        <v>12</v>
      </c>
      <c r="E12" s="37" t="s">
        <v>13</v>
      </c>
      <c r="F12" s="37" t="s">
        <v>14</v>
      </c>
      <c r="G12" s="37" t="s">
        <v>15</v>
      </c>
      <c r="H12" s="37" t="s">
        <v>16</v>
      </c>
      <c r="I12" s="37" t="s">
        <v>17</v>
      </c>
      <c r="J12" s="37" t="s">
        <v>18</v>
      </c>
      <c r="K12" s="37" t="s">
        <v>19</v>
      </c>
      <c r="L12" s="38" t="s">
        <v>20</v>
      </c>
      <c r="M12" s="35" t="s">
        <v>21</v>
      </c>
    </row>
    <row r="13" spans="2:13" x14ac:dyDescent="0.25">
      <c r="B13" s="6"/>
      <c r="C13" s="7"/>
      <c r="D13" s="10"/>
      <c r="E13" s="10"/>
      <c r="F13" s="10"/>
      <c r="G13" s="10"/>
      <c r="H13" s="13"/>
      <c r="I13" s="39">
        <f>'Expense Report'!$H13*MileageRate</f>
        <v>0</v>
      </c>
      <c r="J13" s="10"/>
      <c r="K13" s="75" t="s">
        <v>9</v>
      </c>
      <c r="L13" s="40">
        <f>SUM('Expense Report'!$I13:$J13,'Expense Report'!$D13:$G13)</f>
        <v>0</v>
      </c>
      <c r="M13" s="35" t="s">
        <v>22</v>
      </c>
    </row>
    <row r="14" spans="2:13" x14ac:dyDescent="0.25">
      <c r="B14" s="8"/>
      <c r="C14" s="9"/>
      <c r="D14" s="11"/>
      <c r="E14" s="11"/>
      <c r="F14" s="11"/>
      <c r="G14" s="11"/>
      <c r="H14" s="14"/>
      <c r="I14" s="41">
        <f>'Expense Report'!$H14*MileageRate</f>
        <v>0</v>
      </c>
      <c r="J14" s="11"/>
      <c r="K14" s="76"/>
      <c r="L14" s="42">
        <f>SUM('Expense Report'!$I14:$J14,'Expense Report'!$D14:$G14)</f>
        <v>0</v>
      </c>
      <c r="M14" s="35" t="s">
        <v>23</v>
      </c>
    </row>
    <row r="15" spans="2:13" x14ac:dyDescent="0.25">
      <c r="B15" s="6"/>
      <c r="C15" s="7"/>
      <c r="D15" s="12"/>
      <c r="E15" s="12"/>
      <c r="F15" s="12"/>
      <c r="G15" s="12"/>
      <c r="H15" s="13"/>
      <c r="I15" s="43">
        <f>'Expense Report'!$H15*MileageRate</f>
        <v>0</v>
      </c>
      <c r="J15" s="12"/>
      <c r="K15" s="75"/>
      <c r="L15" s="44">
        <f>SUM('Expense Report'!$I15:$J15,'Expense Report'!$D15:$G15)</f>
        <v>0</v>
      </c>
      <c r="M15" s="35" t="s">
        <v>24</v>
      </c>
    </row>
    <row r="16" spans="2:13" x14ac:dyDescent="0.25">
      <c r="B16" s="8"/>
      <c r="C16" s="9"/>
      <c r="D16" s="11"/>
      <c r="E16" s="11"/>
      <c r="F16" s="11"/>
      <c r="G16" s="11"/>
      <c r="H16" s="14"/>
      <c r="I16" s="41">
        <f>'Expense Report'!$H16*MileageRate</f>
        <v>0</v>
      </c>
      <c r="J16" s="11"/>
      <c r="K16" s="76"/>
      <c r="L16" s="42">
        <f>SUM('Expense Report'!$I16:$J16,'Expense Report'!$D16:$G16)</f>
        <v>0</v>
      </c>
      <c r="M16" s="45"/>
    </row>
    <row r="17" spans="2:13" x14ac:dyDescent="0.25">
      <c r="B17" s="6"/>
      <c r="C17" s="7"/>
      <c r="D17" s="12"/>
      <c r="E17" s="12"/>
      <c r="F17" s="12"/>
      <c r="G17" s="12"/>
      <c r="H17" s="13"/>
      <c r="I17" s="43">
        <f>'Expense Report'!$H17*MileageRate</f>
        <v>0</v>
      </c>
      <c r="J17" s="12"/>
      <c r="K17" s="75"/>
      <c r="L17" s="44">
        <f>SUM('Expense Report'!$I17:$J17,'Expense Report'!$D17:$G17)</f>
        <v>0</v>
      </c>
      <c r="M17" s="45"/>
    </row>
    <row r="18" spans="2:13" x14ac:dyDescent="0.25">
      <c r="B18" s="8"/>
      <c r="C18" s="9"/>
      <c r="D18" s="11"/>
      <c r="E18" s="11"/>
      <c r="F18" s="11"/>
      <c r="G18" s="11"/>
      <c r="H18" s="14"/>
      <c r="I18" s="41">
        <f>'Expense Report'!$H18*MileageRate</f>
        <v>0</v>
      </c>
      <c r="J18" s="11"/>
      <c r="K18" s="76"/>
      <c r="L18" s="42">
        <f>SUM('Expense Report'!$I18:$J18,'Expense Report'!$D18:$G18)</f>
        <v>0</v>
      </c>
      <c r="M18" s="45"/>
    </row>
    <row r="19" spans="2:13" x14ac:dyDescent="0.25">
      <c r="B19" s="6"/>
      <c r="C19" s="7"/>
      <c r="D19" s="12"/>
      <c r="E19" s="12"/>
      <c r="F19" s="12"/>
      <c r="G19" s="12"/>
      <c r="H19" s="13"/>
      <c r="I19" s="43">
        <f>'Expense Report'!$H19*MileageRate</f>
        <v>0</v>
      </c>
      <c r="J19" s="12"/>
      <c r="K19" s="75"/>
      <c r="L19" s="44">
        <f>SUM('Expense Report'!$I19:$J19,'Expense Report'!$D19:$G19)</f>
        <v>0</v>
      </c>
      <c r="M19" s="45"/>
    </row>
    <row r="20" spans="2:13" x14ac:dyDescent="0.25">
      <c r="B20" s="8"/>
      <c r="C20" s="9"/>
      <c r="D20" s="11"/>
      <c r="E20" s="11"/>
      <c r="F20" s="11"/>
      <c r="G20" s="11"/>
      <c r="H20" s="14"/>
      <c r="I20" s="41">
        <f>'Expense Report'!$H20*MileageRate</f>
        <v>0</v>
      </c>
      <c r="J20" s="11"/>
      <c r="K20" s="76"/>
      <c r="L20" s="42">
        <f>SUM('Expense Report'!$I20:$J20,'Expense Report'!$D20:$G20)</f>
        <v>0</v>
      </c>
      <c r="M20" s="45"/>
    </row>
    <row r="21" spans="2:13" x14ac:dyDescent="0.25">
      <c r="B21" s="6"/>
      <c r="C21" s="7"/>
      <c r="D21" s="12"/>
      <c r="E21" s="12"/>
      <c r="F21" s="12"/>
      <c r="G21" s="12"/>
      <c r="H21" s="13"/>
      <c r="I21" s="43">
        <f>'Expense Report'!$H21*MileageRate</f>
        <v>0</v>
      </c>
      <c r="J21" s="12"/>
      <c r="K21" s="75"/>
      <c r="L21" s="44">
        <f>SUM('Expense Report'!$I21:$J21,'Expense Report'!$D21:$G21)</f>
        <v>0</v>
      </c>
      <c r="M21" s="45"/>
    </row>
    <row r="22" spans="2:13" x14ac:dyDescent="0.25">
      <c r="B22" s="8"/>
      <c r="C22" s="9"/>
      <c r="D22" s="11"/>
      <c r="E22" s="11"/>
      <c r="F22" s="11"/>
      <c r="G22" s="11"/>
      <c r="H22" s="14"/>
      <c r="I22" s="41">
        <f>'Expense Report'!$H22*MileageRate</f>
        <v>0</v>
      </c>
      <c r="J22" s="11"/>
      <c r="K22" s="76"/>
      <c r="L22" s="42">
        <f>SUM('Expense Report'!$I22:$J22,'Expense Report'!$D22:$G22)</f>
        <v>0</v>
      </c>
      <c r="M22" s="46" t="s">
        <v>9</v>
      </c>
    </row>
    <row r="23" spans="2:13" x14ac:dyDescent="0.25">
      <c r="B23" s="6"/>
      <c r="C23" s="7"/>
      <c r="D23" s="12"/>
      <c r="E23" s="12"/>
      <c r="F23" s="12"/>
      <c r="G23" s="12"/>
      <c r="H23" s="13"/>
      <c r="I23" s="43">
        <f>'Expense Report'!$H23*MileageRate</f>
        <v>0</v>
      </c>
      <c r="J23" s="12"/>
      <c r="K23" s="75"/>
      <c r="L23" s="44">
        <f>SUM('Expense Report'!$I23:$J23,'Expense Report'!$D23:$G23)</f>
        <v>0</v>
      </c>
      <c r="M23" s="46" t="s">
        <v>25</v>
      </c>
    </row>
    <row r="24" spans="2:13" x14ac:dyDescent="0.25">
      <c r="B24" s="8"/>
      <c r="C24" s="9"/>
      <c r="D24" s="11"/>
      <c r="E24" s="11"/>
      <c r="F24" s="11"/>
      <c r="G24" s="11"/>
      <c r="H24" s="14"/>
      <c r="I24" s="41">
        <f>'Expense Report'!$H24*MileageRate</f>
        <v>0</v>
      </c>
      <c r="J24" s="11"/>
      <c r="K24" s="76"/>
      <c r="L24" s="42">
        <f>SUM('Expense Report'!$I24:$J24,'Expense Report'!$D24:$G24)</f>
        <v>0</v>
      </c>
      <c r="M24" s="46" t="s">
        <v>26</v>
      </c>
    </row>
    <row r="25" spans="2:13" ht="16.5" thickBot="1" x14ac:dyDescent="0.3">
      <c r="B25" s="47" t="s">
        <v>20</v>
      </c>
      <c r="C25" s="48"/>
      <c r="D25" s="49">
        <f t="shared" ref="D25:J25" si="0">SUBTOTAL(109,D13:D24)</f>
        <v>0</v>
      </c>
      <c r="E25" s="50">
        <f t="shared" si="0"/>
        <v>0</v>
      </c>
      <c r="F25" s="49">
        <f t="shared" si="0"/>
        <v>0</v>
      </c>
      <c r="G25" s="49">
        <f t="shared" si="0"/>
        <v>0</v>
      </c>
      <c r="H25" s="51">
        <f t="shared" si="0"/>
        <v>0</v>
      </c>
      <c r="I25" s="49">
        <f t="shared" si="0"/>
        <v>0</v>
      </c>
      <c r="J25" s="50">
        <f t="shared" si="0"/>
        <v>0</v>
      </c>
      <c r="K25" s="49"/>
      <c r="L25" s="52">
        <f>SUBTOTAL(109,L13:L24)</f>
        <v>0</v>
      </c>
      <c r="M25" s="46">
        <v>1500</v>
      </c>
    </row>
    <row r="26" spans="2:13" ht="16.5" thickBot="1" x14ac:dyDescent="0.25">
      <c r="E26" s="107" t="str">
        <f>IF(L27=M23,"Please donate my honorarium to the AOA chapter","")</f>
        <v/>
      </c>
      <c r="F26" s="107"/>
      <c r="G26" s="107"/>
      <c r="H26" s="107"/>
      <c r="M26" s="46">
        <v>0</v>
      </c>
    </row>
    <row r="27" spans="2:13" ht="16.5" customHeight="1" thickBot="1" x14ac:dyDescent="0.3">
      <c r="B27" s="98" t="s">
        <v>27</v>
      </c>
      <c r="C27" s="99"/>
      <c r="E27" s="104" t="s">
        <v>28</v>
      </c>
      <c r="F27" s="105"/>
      <c r="G27" s="105"/>
      <c r="H27" s="106"/>
      <c r="J27" s="53" t="s">
        <v>29</v>
      </c>
      <c r="K27" s="54"/>
      <c r="L27" s="74" t="s">
        <v>9</v>
      </c>
      <c r="M27" s="55" t="s">
        <v>30</v>
      </c>
    </row>
    <row r="28" spans="2:13" ht="17.25" customHeight="1" x14ac:dyDescent="0.25">
      <c r="B28" s="56" t="s">
        <v>31</v>
      </c>
      <c r="C28" s="15"/>
      <c r="E28" s="82"/>
      <c r="F28" s="83"/>
      <c r="G28" s="83"/>
      <c r="H28" s="84"/>
      <c r="J28" s="57" t="s">
        <v>32</v>
      </c>
      <c r="K28" s="58"/>
      <c r="L28" s="18">
        <f>IF(L27=M24,M25,M26)</f>
        <v>0</v>
      </c>
      <c r="M28" s="55" t="s">
        <v>33</v>
      </c>
    </row>
    <row r="29" spans="2:13" ht="25.5" customHeight="1" thickBot="1" x14ac:dyDescent="0.3">
      <c r="B29" s="56" t="s">
        <v>34</v>
      </c>
      <c r="C29" s="16"/>
      <c r="D29" s="59"/>
      <c r="E29" s="85"/>
      <c r="F29" s="86"/>
      <c r="G29" s="86"/>
      <c r="H29" s="87"/>
      <c r="J29" s="60" t="s">
        <v>35</v>
      </c>
      <c r="K29" s="61"/>
      <c r="L29" s="19">
        <f>IF(L27=M23,M25,M26)</f>
        <v>0</v>
      </c>
      <c r="M29" s="55" t="s">
        <v>36</v>
      </c>
    </row>
    <row r="30" spans="2:13" ht="25.5" customHeight="1" x14ac:dyDescent="0.25">
      <c r="B30" s="56"/>
      <c r="C30" s="16"/>
      <c r="D30" s="59"/>
      <c r="E30" s="85"/>
      <c r="F30" s="86"/>
      <c r="G30" s="86"/>
      <c r="H30" s="87"/>
      <c r="M30" s="55" t="s">
        <v>37</v>
      </c>
    </row>
    <row r="31" spans="2:13" ht="25.5" customHeight="1" x14ac:dyDescent="0.25">
      <c r="B31" s="62" t="s">
        <v>38</v>
      </c>
      <c r="C31" s="16"/>
      <c r="D31" s="59"/>
      <c r="E31" s="85"/>
      <c r="F31" s="86"/>
      <c r="G31" s="86"/>
      <c r="H31" s="87"/>
      <c r="M31" s="55" t="s">
        <v>39</v>
      </c>
    </row>
    <row r="32" spans="2:13" ht="21" customHeight="1" x14ac:dyDescent="0.25">
      <c r="B32" s="62" t="s">
        <v>40</v>
      </c>
      <c r="C32" s="15"/>
      <c r="E32" s="85"/>
      <c r="F32" s="86"/>
      <c r="G32" s="86"/>
      <c r="H32" s="87"/>
      <c r="M32" s="55" t="s">
        <v>41</v>
      </c>
    </row>
    <row r="33" spans="2:13" ht="6.75" customHeight="1" thickBot="1" x14ac:dyDescent="0.3">
      <c r="B33" s="20"/>
      <c r="C33" s="25"/>
      <c r="E33" s="85"/>
      <c r="F33" s="86"/>
      <c r="G33" s="86"/>
      <c r="H33" s="87"/>
      <c r="M33" s="55" t="s">
        <v>42</v>
      </c>
    </row>
    <row r="34" spans="2:13" ht="16.5" thickBot="1" x14ac:dyDescent="0.25">
      <c r="B34" s="63" t="s">
        <v>43</v>
      </c>
      <c r="C34" s="64">
        <f>(L25+L28)</f>
        <v>0</v>
      </c>
      <c r="E34" s="88"/>
      <c r="F34" s="89"/>
      <c r="G34" s="89"/>
      <c r="H34" s="90"/>
      <c r="J34" s="79" t="s">
        <v>44</v>
      </c>
      <c r="K34" s="80"/>
      <c r="L34" s="81"/>
      <c r="M34" s="55" t="s">
        <v>45</v>
      </c>
    </row>
    <row r="35" spans="2:13" ht="15.75" customHeight="1" x14ac:dyDescent="0.25">
      <c r="J35" s="65" t="s">
        <v>46</v>
      </c>
      <c r="K35" s="66" t="s">
        <v>25</v>
      </c>
      <c r="L35" s="67" t="s">
        <v>26</v>
      </c>
      <c r="M35" s="55" t="s">
        <v>47</v>
      </c>
    </row>
    <row r="36" spans="2:13" x14ac:dyDescent="0.25">
      <c r="J36" s="3"/>
      <c r="K36" s="2"/>
      <c r="L36" s="77"/>
      <c r="M36" s="55" t="s">
        <v>36</v>
      </c>
    </row>
    <row r="37" spans="2:13" ht="18" customHeight="1" x14ac:dyDescent="0.25">
      <c r="B37" s="17"/>
      <c r="C37" s="17"/>
      <c r="D37" s="17"/>
      <c r="E37" s="17"/>
      <c r="F37" s="17"/>
      <c r="G37" s="17"/>
      <c r="J37" s="4"/>
      <c r="K37" s="1"/>
      <c r="L37" s="78"/>
      <c r="M37" s="55" t="s">
        <v>48</v>
      </c>
    </row>
    <row r="38" spans="2:13" ht="16.5" thickBot="1" x14ac:dyDescent="0.3">
      <c r="B38" s="68" t="s">
        <v>49</v>
      </c>
      <c r="C38" s="69"/>
      <c r="D38" s="68" t="s">
        <v>50</v>
      </c>
      <c r="E38" s="68"/>
      <c r="F38" s="68"/>
      <c r="G38" s="70" t="s">
        <v>10</v>
      </c>
      <c r="J38" s="71" t="s">
        <v>51</v>
      </c>
      <c r="K38" s="72" t="s">
        <v>10</v>
      </c>
      <c r="L38" s="73" t="s">
        <v>52</v>
      </c>
      <c r="M38" s="55" t="s">
        <v>53</v>
      </c>
    </row>
  </sheetData>
  <sheetProtection insertRows="0" sort="0"/>
  <protectedRanges>
    <protectedRange password="C8A3" sqref="C5:E5 C7:E7 G5:H5 G7 J13:K24 B13:H24" name="Range1"/>
  </protectedRanges>
  <mergeCells count="11">
    <mergeCell ref="L36:L37"/>
    <mergeCell ref="J34:L34"/>
    <mergeCell ref="E28:H34"/>
    <mergeCell ref="B2:L3"/>
    <mergeCell ref="C5:D5"/>
    <mergeCell ref="C7:D7"/>
    <mergeCell ref="B27:C27"/>
    <mergeCell ref="G5:H5"/>
    <mergeCell ref="C9:D9"/>
    <mergeCell ref="E27:H27"/>
    <mergeCell ref="E26:H26"/>
  </mergeCells>
  <conditionalFormatting sqref="E26:H26">
    <cfRule type="containsText" dxfId="0" priority="1" operator="containsText" text="Please">
      <formula>NOT(ISERROR(SEARCH("Please",E26)))</formula>
    </cfRule>
  </conditionalFormatting>
  <dataValidations disablePrompts="1" count="3">
    <dataValidation type="list" allowBlank="1" showInputMessage="1" showErrorMessage="1" sqref="L36" xr:uid="{00000000-0002-0000-0000-000000000000}">
      <formula1>$M$27:$M$38</formula1>
    </dataValidation>
    <dataValidation type="list" showInputMessage="1" showErrorMessage="1" sqref="L27" xr:uid="{00000000-0002-0000-0000-000001000000}">
      <formula1>$M$22:$M$24</formula1>
    </dataValidation>
    <dataValidation type="list" showInputMessage="1" showErrorMessage="1" sqref="K13:K24" xr:uid="{00000000-0002-0000-0000-000002000000}">
      <formula1>$M$11:$M$15</formula1>
    </dataValidation>
  </dataValidations>
  <printOptions horizontalCentered="1" verticalCentered="1"/>
  <pageMargins left="0.25" right="0.25" top="0.25" bottom="0.25" header="0.05" footer="0.05"/>
  <pageSetup scale="86" orientation="landscape" r:id="rId1"/>
  <headerFooter differentFirst="1">
    <oddFooter>Page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90EEEB2B-A90C-4A7A-A161-39669AE44B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Expense Report</vt:lpstr>
      <vt:lpstr>MileageRate</vt:lpstr>
      <vt:lpstr>'Expense Report'!Print_Area</vt:lpstr>
      <vt:lpstr>'Expense Report'!Print_Titles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rcamillieri</dc:creator>
  <cp:keywords/>
  <dc:description/>
  <cp:lastModifiedBy>Wendy Ciancio</cp:lastModifiedBy>
  <cp:revision/>
  <dcterms:created xsi:type="dcterms:W3CDTF">2013-11-08T19:25:29Z</dcterms:created>
  <dcterms:modified xsi:type="dcterms:W3CDTF">2026-07-16T18:42:43Z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TC034289909991</vt:lpwstr>
  </property>
</Properties>
</file>